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1.0" lowestEdited="11.0" rupBuild="0.6558"/>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영양사\바탕화면\급식서식모음\2024년\"/>
    </mc:Choice>
  </mc:AlternateContent>
  <x:bookViews>
    <x:workbookView xWindow="0" yWindow="0" windowWidth="18945" windowHeight="10770" tabRatio="500"/>
  </x:bookViews>
  <x:sheets>
    <x:sheet name="Sheet1" sheetId="1" r:id="rId4"/>
    <x:sheet name="Sheet2" sheetId="2" r:id="rId5"/>
    <x:sheet name="Sheet3" sheetId="3" r:id="rId6"/>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<x:sst xmlns:r="http://schemas.openxmlformats.org/officeDocument/2006/relationships" xmlns:c="http://schemas.openxmlformats.org/drawingml/2006/chart" xmlns:x="http://schemas.openxmlformats.org/spreadsheetml/2006/main" count="147" uniqueCount="74">
  <x:si>
    <x:t>3. 우리 학교에서 사용하고 있는 식재료는 신선하고 품질이 좋은것을 사용한다고 생각하십니까?</x:t>
  </x:si>
  <x:si>
    <x:t>8번 응답중 불만족한 이유는 46%가 '맛없다'고 응답하였습니다.
맛이 향상될 수 있도록 노력하겠습니다.</x:t>
  </x:si>
  <x:si>
    <x:t xml:space="preserve"> * 새치기가 많이 심합니다. 새치기 하지 않도록 지도해 주세요
 * 싱거워요. 간을 조금더 해주세요
 * 음료를 주세요(간식 자주주세요)
 * 고기양 늘려주세요
 * 학생들의 식단을 늘려주세요(신청한 식단)
 * 식기류 깨끗하게 해주세요.</x:t>
  </x:si>
  <x:si>
    <x:t>7번 문항에서 '그렇지않다'고 응답한 학생들이 의견이 잘 반영되지 않아서라고 응답하였습니다.
학생들과 소통이 잘되도록 학생회와 같이 생각해 보도록 하겠습니다.</x:t>
  </x:si>
  <x:si>
    <x:t>학교급식의 식습관 형성에 도움은을 주는것에 대한 응답은 47%'매우그렇다','그렇다' 26%;보통이다', 12%'그렇지않다'고 응답하였습니다.</x:t>
  </x:si>
  <x:si>
    <x:t>① 의견이 잘 반영되지 않아서</x:t>
  </x:si>
  <x:si>
    <x:t>식생활 교육에 도움이 되냐는 응답은 8%'그렇지않다', 49%가 '보통이다', 20%가'그렇다'고 응답하였습니다. 학생들에게 도움이 될수 있도록 여러가지 방법을 생각해 보겠습니다.</x:t>
  </x:si>
  <x:si>
    <x:t>2024년 학교급식 만족도 및 실시한 결과 설문에 응답한 학생은 504명중 333명이(66%) 응답하였습니다. 응당한 학생들의 급식만족도는 19%'매우그렇다', 19%'그렇다', 36%'보통이다' 15%'그렇지않다', 11%'전혀그렇지않다'로 74%의 학생들이 긍정적으로 응답하였습니다.
급식에 바라는 점에는 새치기 지도하기, 간을 맞춰주기, 보조식 늘려주기, 학생들이 신청한 식단 늘려주기등의 건의 사항이 나왔습니다.
대부분의 학생들이 학교급식에 대해 긍정적으로 응답하였습니다. 
이번 설문조사를 참고하여 앞으로 학교급식에 대한 만족도를 높일 수 있는 방향으로 개선할 것이며, 보다 다양한 식단과 바람직하고 발전적이 급식이 되도록 최선을 다하겠습니다.</x:t>
  </x:si>
  <x:si>
    <x:t>7. 우리 학교는 급식운영과 관련하여 소통이 잘된다고 생각하십니까?</x:t>
  </x:si>
  <x:si>
    <x:t>2. 우리 학교에서 제공되는 음식의 간은 적당하다고 생각하십니까?</x:t>
  </x:si>
  <x:si>
    <x:t>8번 응답중 만족한 이유는 골고루 응답하였습니다.</x:t>
  </x:si>
  <x:si>
    <x:t>*  학교 급식에 건의 사항이 있다면 적어주세요</x:t>
  </x:si>
  <x:si>
    <x:t>③ 영양(교)사, 조리(사)실무원이 불친절해서</x:t>
  </x:si>
  <x:si>
    <x:t>1. 일시 :2024.7.22~2024.7.25</x:t>
  </x:si>
  <x:si>
    <x:t>8. 우리 학교급식에 전반적으로 만족합니까?</x:t>
  </x:si>
  <x:si>
    <x:t>소통에 관한 응답은 대부분의 학생들이 보통이나, 그렇다라고 응답하였습니다.
다만, 10%의 학생들이 '그렇지않다'고 응답하였습니다.</x:t>
  </x:si>
  <x:si>
    <x:t>5번 문항에 그렇지않다고 응답한 학생들중 73%가 ;관심이 없다고 ' 응답하였습니다.</x:t>
  </x:si>
  <x:si>
    <x:t>6. 우리 학교는 올바른 식사와 배식지도 관해 선생님이나 영양선생님이 지도를 해주신다</x:t>
  </x:si>
  <x:si>
    <x:t>7-1. (전혀/그렇지않다고 응답한 경우) 이유는 무엇입니까?</x:t>
  </x:si>
  <x:si>
    <x:t>4-1 (전혀/그렇지 않다고 응답한경우) 이유는 무엇입니까?</x:t>
  </x:si>
  <x:si>
    <x:t>5. 우리학교에서 운영하는 영양.식생활 교육이 도움이 됩니까?</x:t>
  </x:si>
  <x:si>
    <x:t>5-1. (전혀/그렇지않다고 응답한 경우) 이유는 무엇입니까?</x:t>
  </x:si>
  <x:si>
    <x:t>1.우리 학교급식은 건강과 올바른 식습관 형성에 도움을 준다라고 생각하십니까?</x:t>
  </x:si>
  <x:si>
    <x:t>위생적이지 않다고 응답한 학생들 중 대부분 식기류가 청결하지 않거나, 이물질이 나와서라고 응답하였습니다.
식기류는 세제를 조금사용해서 물이 마르는 과정에서 생기는 물얼룩입니다.
청소시 이물질이 나오지 않도록 노력하겠으며, 교육하도록 하겠습니다.</x:t>
  </x:si>
  <x:si>
    <x:t>학교급식의 위생적인 면에서는 50%가 '그렇다', 34%가 '보통이다 9%가 '그렇지 않다'고 응답하였습니다.</x:t>
  </x:si>
  <x:si>
    <x:t>배식에 관한 지도에 관한 응답은 36%가'보통이다', 32%가'그렇다', 7%가'그렇지않다'고 응답하였습니다.</x:t>
  </x:si>
  <x:si>
    <x:t>음식의 간은 20%가 '그렇다'. 14%가 '그렇지않다'. 38%가 '보통이다'고 응답 하였습니다. 국의 염도는 0.7로 맞추어서 제공하고 있으나 교육을 통하여 간이 적당할수 있도록 하겠습니다.</x:t>
  </x:si>
  <x:si>
    <x:t>식재료의 품질에 대한 응답은 47%가 '그렇다',8%가'그렇지않다'고 응답하였습니다. 식재료는 당일에 납품받고 있으면 신선하고 좋은 품질로 급식을 제공하고 있습니다.</x:t>
  </x:si>
  <x:si>
    <x:t xml:space="preserve">학교급식의 만족도는 38%가'그렇다', 36%가'보통이다', 15%가 '그렇지않다'고 긍정적으로 응답하였습니다. 다양한 식단과 맛이 향상될수 있도록 노력하겠습니다. </x:t>
  </x:si>
  <x:si>
    <x:t>② 좋아하는 음식이 나와서</x:t>
  </x:si>
  <x:si>
    <x:t>⑤ 급식이 위생적이어서</x:t>
  </x:si>
  <x:si>
    <x:t>② 싫어하는 음식이 나와서</x:t>
  </x:si>
  <x:si>
    <x:t>① 식단이 다양하지 않음</x:t>
  </x:si>
  <x:si>
    <x:t>⑤ 급식이 비위생적이어서</x:t>
  </x:si>
  <x:si>
    <x:t>② 내용이 너무 어려워서</x:t>
  </x:si>
  <x:si>
    <x:t>① 관심이 없어서</x:t>
  </x:si>
  <x:si>
    <x:t>④ 이물질이 나와서</x:t>
  </x:si>
  <x:si>
    <x:t>급식의 다양한 음식</x:t>
  </x:si>
  <x:si>
    <x:t>① 전혀그렇지않다</x:t>
  </x:si>
  <x:si>
    <x:t>④ 음식이 맛있음</x:t>
  </x:si>
  <x:si>
    <x:t>④ 음식이 맛없음</x:t>
  </x:si>
  <x:si>
    <x:t>급식에 관한 정보</x:t>
  </x:si>
  <x:si>
    <x:t>학교급식 만족도 결과</x:t>
  </x:si>
  <x:si>
    <x:t>② 식당이 지저분해서</x:t>
  </x:si>
  <x:si>
    <x:t>① 식단이 다양함</x:t>
  </x:si>
  <x:si>
    <x:t>급식 영양적 균형</x:t>
  </x:si>
  <x:si>
    <x:t>급식에 관한 의견제시</x:t>
  </x:si>
  <x:si>
    <x:t>③ 급식시설이 낡아서</x:t>
  </x:si>
  <x:si>
    <x:t>4. 우리 학교급식은 위생적이고 안전하다고 생각하십니까?</x:t>
  </x:si>
  <x:si>
    <x:t>8-2. (전혀/그렇지않다)불만족한 이유는 무엇입니까?</x:t>
  </x:si>
  <x:si>
    <x:t>8-1. (매우/그렇다/보통) 만족한 이유는 무엇입니까?</x:t>
  </x:si>
  <x:si>
    <x:t>2. 인원 : 504명 중 333명 응답(66%)</x:t>
  </x:si>
  <x:si>
    <x:t>식재료의 품질</x:t>
  </x:si>
  <x:si>
    <x:t>⑥ 기타</x:t>
  </x:si>
  <x:si>
    <x:t>급식의 온도</x:t>
  </x:si>
  <x:si>
    <x:t>백분율(%)</x:t>
  </x:si>
  <x:si>
    <x:t>급식의 양</x:t>
  </x:si>
  <x:si>
    <x:t>급식 배식</x:t>
  </x:si>
  <x:si>
    <x:t>② 그렇지않다</x:t>
  </x:si>
  <x:si>
    <x:t>③ 보통이다</x:t>
  </x:si>
  <x:si>
    <x:t>⑤ 매우그렇다</x:t>
  </x:si>
  <x:si>
    <x:t>급식의 만족도</x:t>
  </x:si>
  <x:si>
    <x:t>④ 그렇다</x:t>
  </x:si>
  <x:si>
    <x:t>급식 지도</x:t>
  </x:si>
  <x:si>
    <x:t>응답자수(명)</x:t>
  </x:si>
  <x:si>
    <x:t>③ 기타</x:t>
  </x:si>
  <x:si>
    <x:t>급식의 위생</x:t>
  </x:si>
  <x:si>
    <x:t>급식 장소</x:t>
  </x:si>
  <x:si>
    <x:t>⑤ 기타</x:t>
  </x:si>
  <x:si>
    <x:t>급식의 맛</x:t>
  </x:si>
  <x:si>
    <x:t>계</x:t>
  </x:si>
  <x:si>
    <x:t>② 의견을 제시할수 있는 방법을 몰라서</x:t>
  </x:si>
  <x:si>
    <x:t>① 식기류(식판 등)가 청결하지 않아서</x:t>
  </x:si>
  <x:si>
    <x:t>③ 영양(교)사,조리(사)실무원이 친절해서</x:t>
  </x:si>
</x:sst>
</file>

<file path=xl/styles.xml><?xml version="1.0" encoding="utf-8"?>
<x:styleSheet xmlns:r="http://schemas.openxmlformats.org/officeDocument/2006/relationships" xmlns:c="http://schemas.openxmlformats.org/drawingml/2006/chart" xmlns:x="http://schemas.openxmlformats.org/spreadsheetml/2006/main">
  <x:fonts count="7">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굴림체"/>
      <x:sz val="22"/>
      <x:color rgb="ff000000"/>
    </x:font>
  </x:fonts>
  <x:fills count="2">
    <x:fill>
      <x:patternFill patternType="none"/>
    </x:fill>
    <x:fill>
      <x:patternFill patternType="gray125"/>
    </x:fill>
  </x:fills>
  <x:borders count="5">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style="medium">
        <x:color auto="1"/>
      </x:left>
      <x:right>
        <x:color auto="1"/>
      </x:right>
      <x:top style="medium">
        <x:color auto="1"/>
      </x:top>
      <x:bottom style="medium">
        <x:color auto="1"/>
      </x:bottom>
    </x:border>
    <x:border>
      <x:left>
        <x:color auto="1"/>
      </x:left>
      <x:right>
        <x:color auto="1"/>
      </x:right>
      <x:top style="medium">
        <x:color auto="1"/>
      </x:top>
      <x:bottom style="medium">
        <x:color auto="1"/>
      </x:bottom>
    </x:border>
    <x:border>
      <x:left>
        <x:color auto="1"/>
      </x:left>
      <x:right style="medium">
        <x:color auto="1"/>
      </x:right>
      <x:top style="medium">
        <x:color auto="1"/>
      </x:top>
      <x:bottom style="medium">
        <x:color auto="1"/>
      </x:bottom>
    </x:border>
  </x:borders>
  <x:cellStyleXfs count="1">
    <x:xf numFmtId="0" fontId="0" fillId="0" borderId="0">
      <x:alignment horizontal="general" vertical="center"/>
    </x:xf>
  </x:cellStyleXfs>
  <x:cellXfs count="14">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1" xfId="0" applyBorder="1">
      <x:alignment horizontal="general" vertical="center"/>
    </x:xf>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x:xf>
      </mc:Fallback>
    </mc:AlternateContent>
    <x:xf numFmtId="41" fontId="0" fillId="0" borderId="1" xfId="0" applyNumberFormat="1" applyBorder="1">
      <x:alignment horizontal="general" vertical="center"/>
    </x:xf>
    <x:xf numFmtId="41" fontId="0" fillId="0" borderId="1" xfId="0" applyNumberFormat="1" applyBorder="1" applyAlignment="1">
      <x:alignment horizontal="general" vertical="center"/>
    </x:xf>
    <x:xf numFmtId="0" fontId="0" fillId="0" borderId="1" xfId="0" applyNumberFormat="1" applyFont="1" applyFill="1" applyBorder="1" applyAlignment="1" applyProtection="1">
      <x:alignment horizontal="left" vertical="center" wrapText="1"/>
    </x:xf>
    <x:xf numFmtId="0" fontId="0" fillId="0" borderId="1"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0" fontId="6"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0" xfId="0" applyNumberFormat="1" applyFont="1" applyFill="1" applyBorder="1" applyAlignment="1" applyProtection="1">
          <x:alignment horizontal="center" vertical="center"/>
        </x:xf>
      </mc:Fallback>
    </mc:AlternateContent>
    <x:xf numFmtId="0" fontId="0" fillId="0" borderId="2" xfId="0" applyNumberFormat="1" applyFont="1" applyFill="1" applyBorder="1" applyAlignment="1" applyProtection="1">
      <x:alignment horizontal="left" vertical="center" wrapText="1"/>
    </x:xf>
    <x:xf numFmtId="0" fontId="0" fillId="0" borderId="3" xfId="0" applyNumberFormat="1" applyFont="1" applyFill="1" applyBorder="1" applyAlignment="1" applyProtection="1">
      <x:alignment horizontal="left" vertical="center"/>
    </x:xf>
    <x:xf numFmtId="0" fontId="0" fillId="0" borderId="4" xfId="0" applyNumberFormat="1" applyFont="1" applyFill="1" applyBorder="1" applyAlignment="1" applyProtection="1">
      <x:alignment horizontal="left" vertical="center"/>
    </x:xf>
  </x:cellXfs>
  <x:cellStyles count="1">
    <x:cellStyle name="표준" xfId="0" builtinId="0" iLevel="0"/>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C166"/>
  <x:sheetViews>
    <x:sheetView tabSelected="1" topLeftCell="A1" zoomScaleNormal="100" zoomScaleSheetLayoutView="75" workbookViewId="0">
      <x:selection activeCell="A17" activeCellId="0" sqref="A17:XFD17"/>
    </x:sheetView>
  </x:sheetViews>
  <x:sheetFormatPr defaultColWidth="8.88671875" defaultRowHeight="13.550000000000001"/>
  <x:cols>
    <x:col min="1" max="1" width="39.5546875" style="3" customWidth="1"/>
    <x:col min="2" max="2" width="14.66796875" style="3" customWidth="1"/>
    <x:col min="3" max="3" width="15.22265625" style="3" customWidth="1"/>
  </x:cols>
  <x:sheetData>
    <x:row r="1" spans="1:3" ht="33.75" customHeight="1">
      <x:c r="A1" s="10" t="s">
        <x:v>42</x:v>
      </x:c>
      <x:c r="B1" s="10"/>
      <x:c r="C1" s="10"/>
    </x:row>
    <x:row r="2" ht="32.25" customHeight="1"/>
    <x:row r="3" spans="1:1">
      <x:c r="A3" s="3" t="s">
        <x:v>13</x:v>
      </x:c>
    </x:row>
    <x:row r="4" spans="1:1">
      <x:c r="A4" s="3" t="s">
        <x:v>51</x:v>
      </x:c>
    </x:row>
    <x:row r="5" ht="16.5" customHeight="1"/>
    <x:row r="6" spans="1:1">
      <x:c r="A6" s="3" t="s">
        <x:v>22</x:v>
      </x:c>
    </x:row>
    <x:row r="8" spans="1:3" ht="15" customHeight="1">
      <x:c r="A8" s="5" t="s">
        <x:v>69</x:v>
      </x:c>
      <x:c r="B8" s="5" t="s">
        <x:v>55</x:v>
      </x:c>
      <x:c r="C8" s="5" t="s">
        <x:v>64</x:v>
      </x:c>
    </x:row>
    <x:row r="9" spans="1:3" ht="15" customHeight="1">
      <x:c r="A9" s="4" t="s">
        <x:v>38</x:v>
      </x:c>
      <x:c r="B9" s="7">
        <x:f>(C9/333)*100</x:f>
        <x:v>6.606606606606606</x:v>
      </x:c>
      <x:c r="C9" s="5">
        <x:v>22</x:v>
      </x:c>
    </x:row>
    <x:row r="10" spans="1:3" ht="15" customHeight="1">
      <x:c r="A10" s="4" t="s">
        <x:v>58</x:v>
      </x:c>
      <x:c r="B10" s="7">
        <x:f>(C10/333)*100</x:f>
        <x:v>5.1051051051051051</x:v>
      </x:c>
      <x:c r="C10" s="5">
        <x:v>17</x:v>
      </x:c>
    </x:row>
    <x:row r="11" spans="1:3" ht="15" customHeight="1">
      <x:c r="A11" s="4" t="s">
        <x:v>59</x:v>
      </x:c>
      <x:c r="B11" s="7">
        <x:f>(C11/333)*100</x:f>
        <x:v>41.141141141141141</x:v>
      </x:c>
      <x:c r="C11" s="5">
        <x:v>137</x:v>
      </x:c>
    </x:row>
    <x:row r="12" spans="1:3" ht="15" customHeight="1">
      <x:c r="A12" s="4" t="s">
        <x:v>62</x:v>
      </x:c>
      <x:c r="B12" s="7">
        <x:f>(C12/333)*100</x:f>
        <x:v>25.825825825825827</x:v>
      </x:c>
      <x:c r="C12" s="5">
        <x:v>86</x:v>
      </x:c>
    </x:row>
    <x:row r="13" spans="1:3" ht="15" customHeight="1">
      <x:c r="A13" s="4" t="s">
        <x:v>60</x:v>
      </x:c>
      <x:c r="B13" s="7">
        <x:f>(C13/333)*100</x:f>
        <x:v>21.321321321321321</x:v>
      </x:c>
      <x:c r="C13" s="5">
        <x:v>71</x:v>
      </x:c>
    </x:row>
    <x:row r="14" spans="1:3" ht="15" customHeight="1">
      <x:c r="A14" s="5" t="s">
        <x:v>70</x:v>
      </x:c>
      <x:c r="B14" s="4">
        <x:f>SUM(B9:B13)</x:f>
        <x:v>100</x:v>
      </x:c>
      <x:c r="C14" s="5">
        <x:f>SUM(C9:C13)</x:f>
        <x:v>333</x:v>
      </x:c>
    </x:row>
    <x:row r="15" spans="1:3" ht="39.75" customHeight="1">
      <x:c r="A15" s="8" t="s">
        <x:v>4</x:v>
      </x:c>
      <x:c r="B15" s="9"/>
      <x:c r="C15" s="9"/>
    </x:row>
    <x:row r="16" spans="3:3">
      <x:c r="C16" s="1"/>
    </x:row>
    <x:row r="18" spans="1:1">
      <x:c r="A18" s="3" t="s">
        <x:v>9</x:v>
      </x:c>
    </x:row>
    <x:row r="19" ht="13.5" customHeight="1"/>
    <x:row r="20" spans="1:3" ht="15" customHeight="1">
      <x:c r="A20" s="5" t="s">
        <x:v>54</x:v>
      </x:c>
      <x:c r="B20" s="5" t="s">
        <x:v>55</x:v>
      </x:c>
      <x:c r="C20" s="5" t="s">
        <x:v>64</x:v>
      </x:c>
    </x:row>
    <x:row r="21" spans="1:3" ht="15" customHeight="1">
      <x:c r="A21" s="4" t="s">
        <x:v>38</x:v>
      </x:c>
      <x:c r="B21" s="6">
        <x:f>(C21/333)*100</x:f>
        <x:v>8.408408408408409</x:v>
      </x:c>
      <x:c r="C21" s="5">
        <x:v>28</x:v>
      </x:c>
    </x:row>
    <x:row r="22" spans="1:3" ht="15" customHeight="1">
      <x:c r="A22" s="4" t="s">
        <x:v>58</x:v>
      </x:c>
      <x:c r="B22" s="6">
        <x:f>(C22/333)*100</x:f>
        <x:v>13.513513513513514</x:v>
      </x:c>
      <x:c r="C22" s="5">
        <x:v>45</x:v>
      </x:c>
    </x:row>
    <x:row r="23" spans="1:3" ht="15" customHeight="1">
      <x:c r="A23" s="4" t="s">
        <x:v>59</x:v>
      </x:c>
      <x:c r="B23" s="6">
        <x:f>(C23/333)*100</x:f>
        <x:v>38.438438438438439</x:v>
      </x:c>
      <x:c r="C23" s="5">
        <x:v>128</x:v>
      </x:c>
    </x:row>
    <x:row r="24" spans="1:3" s="2" customFormat="1" ht="15" customHeight="1">
      <x:c r="A24" s="4" t="s">
        <x:v>62</x:v>
      </x:c>
      <x:c r="B24" s="6">
        <x:f>(C24/333)*100</x:f>
        <x:v>20.12012012012012</x:v>
      </x:c>
      <x:c r="C24" s="5">
        <x:v>67</x:v>
      </x:c>
    </x:row>
    <x:row r="25" spans="1:3" ht="15" customHeight="1">
      <x:c r="A25" s="4" t="s">
        <x:v>60</x:v>
      </x:c>
      <x:c r="B25" s="6">
        <x:f>(C25/333)*100</x:f>
        <x:v>19.51951951951952</x:v>
      </x:c>
      <x:c r="C25" s="5">
        <x:v>65</x:v>
      </x:c>
    </x:row>
    <x:row r="26" spans="1:3" ht="15" customHeight="1">
      <x:c r="A26" s="5" t="s">
        <x:v>70</x:v>
      </x:c>
      <x:c r="B26" s="4">
        <x:f>SUM(B21:B25)</x:f>
        <x:v>100</x:v>
      </x:c>
      <x:c r="C26" s="5">
        <x:f>SUM(C21:C25)</x:f>
        <x:v>333</x:v>
      </x:c>
    </x:row>
    <x:row r="27" spans="1:3" ht="49.5" customHeight="1">
      <x:c r="A27" s="8" t="s">
        <x:v>26</x:v>
      </x:c>
      <x:c r="B27" s="9"/>
      <x:c r="C27" s="9"/>
    </x:row>
    <x:row r="30" spans="1:1">
      <x:c r="A30" s="3" t="s">
        <x:v>0</x:v>
      </x:c>
    </x:row>
    <x:row r="32" spans="1:3" ht="15" customHeight="1">
      <x:c r="A32" s="5" t="s">
        <x:v>56</x:v>
      </x:c>
      <x:c r="B32" s="5" t="s">
        <x:v>55</x:v>
      </x:c>
      <x:c r="C32" s="5" t="s">
        <x:v>64</x:v>
      </x:c>
    </x:row>
    <x:row r="33" spans="1:3" ht="15" customHeight="1">
      <x:c r="A33" s="4" t="s">
        <x:v>38</x:v>
      </x:c>
      <x:c r="B33" s="6">
        <x:f>(C33/333)*100</x:f>
        <x:v>4.8048048048048049</x:v>
      </x:c>
      <x:c r="C33" s="5">
        <x:v>16</x:v>
      </x:c>
    </x:row>
    <x:row r="34" spans="1:3" ht="15" customHeight="1">
      <x:c r="A34" s="4" t="s">
        <x:v>58</x:v>
      </x:c>
      <x:c r="B34" s="6">
        <x:f>(C34/333)*100</x:f>
        <x:v>8.1081081081081088</x:v>
      </x:c>
      <x:c r="C34" s="5">
        <x:v>27</x:v>
      </x:c>
    </x:row>
    <x:row r="35" spans="1:3" s="2" customFormat="1" ht="15" customHeight="1">
      <x:c r="A35" s="4" t="s">
        <x:v>59</x:v>
      </x:c>
      <x:c r="B35" s="6">
        <x:f>(C35/333)*100</x:f>
        <x:v>39.93993993993994</x:v>
      </x:c>
      <x:c r="C35" s="5">
        <x:v>133</x:v>
      </x:c>
    </x:row>
    <x:row r="36" spans="1:3" ht="15" customHeight="1">
      <x:c r="A36" s="4" t="s">
        <x:v>62</x:v>
      </x:c>
      <x:c r="B36" s="6">
        <x:f>(C36/333)*100</x:f>
        <x:v>26.726726726726728</x:v>
      </x:c>
      <x:c r="C36" s="5">
        <x:v>89</x:v>
      </x:c>
    </x:row>
    <x:row r="37" spans="1:3" ht="15" customHeight="1">
      <x:c r="A37" s="4" t="s">
        <x:v>60</x:v>
      </x:c>
      <x:c r="B37" s="6">
        <x:f>(C37/333)*100</x:f>
        <x:v>20.42042042042042</x:v>
      </x:c>
      <x:c r="C37" s="5">
        <x:v>68</x:v>
      </x:c>
    </x:row>
    <x:row r="38" spans="1:3" ht="15" customHeight="1">
      <x:c r="A38" s="5" t="s">
        <x:v>70</x:v>
      </x:c>
      <x:c r="B38" s="4">
        <x:f>SUM(B33:B37)</x:f>
        <x:v>100</x:v>
      </x:c>
      <x:c r="C38" s="5">
        <x:f>SUM(C33:C37)</x:f>
        <x:v>333</x:v>
      </x:c>
    </x:row>
    <x:row r="39" spans="1:3" ht="34.5" customHeight="1">
      <x:c r="A39" s="8" t="s">
        <x:v>27</x:v>
      </x:c>
      <x:c r="B39" s="9"/>
      <x:c r="C39" s="9"/>
    </x:row>
    <x:row r="42" spans="1:1">
      <x:c r="A42" s="3" t="s">
        <x:v>48</x:v>
      </x:c>
    </x:row>
    <x:row r="44" spans="1:3" ht="15" customHeight="1">
      <x:c r="A44" s="5" t="s">
        <x:v>37</x:v>
      </x:c>
      <x:c r="B44" s="5" t="s">
        <x:v>55</x:v>
      </x:c>
      <x:c r="C44" s="5" t="s">
        <x:v>64</x:v>
      </x:c>
    </x:row>
    <x:row r="45" spans="1:3" ht="15" customHeight="1">
      <x:c r="A45" s="4" t="s">
        <x:v>38</x:v>
      </x:c>
      <x:c r="B45" s="6">
        <x:f>(C45/333)*100</x:f>
        <x:v>6.3063063063063058</x:v>
      </x:c>
      <x:c r="C45" s="5">
        <x:v>21</x:v>
      </x:c>
    </x:row>
    <x:row r="46" spans="1:3" ht="15" customHeight="1">
      <x:c r="A46" s="4" t="s">
        <x:v>58</x:v>
      </x:c>
      <x:c r="B46" s="6">
        <x:f>(C46/333)*100</x:f>
        <x:v>9.3093093093093096</x:v>
      </x:c>
      <x:c r="C46" s="5">
        <x:v>31</x:v>
      </x:c>
    </x:row>
    <x:row r="47" spans="1:3" s="2" customFormat="1" ht="15" customHeight="1">
      <x:c r="A47" s="4" t="s">
        <x:v>59</x:v>
      </x:c>
      <x:c r="B47" s="6">
        <x:f>(C47/333)*100</x:f>
        <x:v>33.633633633633636</x:v>
      </x:c>
      <x:c r="C47" s="5">
        <x:v>112</x:v>
      </x:c>
    </x:row>
    <x:row r="48" spans="1:3" ht="15" customHeight="1">
      <x:c r="A48" s="4" t="s">
        <x:v>62</x:v>
      </x:c>
      <x:c r="B48" s="6">
        <x:f>(C48/333)*100</x:f>
        <x:v>27.327327327327328</x:v>
      </x:c>
      <x:c r="C48" s="5">
        <x:v>91</x:v>
      </x:c>
    </x:row>
    <x:row r="49" spans="1:3" ht="15" customHeight="1">
      <x:c r="A49" s="4" t="s">
        <x:v>60</x:v>
      </x:c>
      <x:c r="B49" s="6">
        <x:f>(C49/333)*100</x:f>
        <x:v>23.423423423423422</x:v>
      </x:c>
      <x:c r="C49" s="5">
        <x:v>78</x:v>
      </x:c>
    </x:row>
    <x:row r="50" spans="1:3" ht="15" customHeight="1">
      <x:c r="A50" s="5" t="s">
        <x:v>70</x:v>
      </x:c>
      <x:c r="B50" s="6">
        <x:f>SUM(B45:B49)</x:f>
        <x:v>100</x:v>
      </x:c>
      <x:c r="C50" s="5">
        <x:f>SUM(C45:C49)</x:f>
        <x:v>333</x:v>
      </x:c>
    </x:row>
    <x:row r="51" spans="1:3" ht="31.5" customHeight="1">
      <x:c r="A51" s="8" t="s">
        <x:v>24</x:v>
      </x:c>
      <x:c r="B51" s="9"/>
      <x:c r="C51" s="9"/>
    </x:row>
    <x:row r="54" spans="1:1">
      <x:c r="A54" s="3" t="s">
        <x:v>19</x:v>
      </x:c>
    </x:row>
    <x:row r="56" spans="1:3" ht="15" customHeight="1">
      <x:c r="A56" s="5" t="s">
        <x:v>45</x:v>
      </x:c>
      <x:c r="B56" s="5" t="s">
        <x:v>55</x:v>
      </x:c>
      <x:c r="C56" s="5" t="s">
        <x:v>64</x:v>
      </x:c>
    </x:row>
    <x:row r="57" spans="1:3" ht="15" customHeight="1">
      <x:c r="A57" s="4" t="s">
        <x:v>72</x:v>
      </x:c>
      <x:c r="B57" s="6">
        <x:f>(C57/52)*100</x:f>
        <x:v>30.76923076923077</x:v>
      </x:c>
      <x:c r="C57" s="5">
        <x:v>16</x:v>
      </x:c>
    </x:row>
    <x:row r="58" spans="1:3" ht="15" customHeight="1">
      <x:c r="A58" s="4" t="s">
        <x:v>43</x:v>
      </x:c>
      <x:c r="B58" s="6">
        <x:f>(C58/52)*100</x:f>
        <x:v>9.6153846153846168</x:v>
      </x:c>
      <x:c r="C58" s="5">
        <x:v>5</x:v>
      </x:c>
    </x:row>
    <x:row r="59" spans="1:3" ht="15" customHeight="1">
      <x:c r="A59" s="4" t="s">
        <x:v>47</x:v>
      </x:c>
      <x:c r="B59" s="6">
        <x:f>(C59/52)*100</x:f>
        <x:v>1.9230769230769231</x:v>
      </x:c>
      <x:c r="C59" s="5">
        <x:v>1</x:v>
      </x:c>
    </x:row>
    <x:row r="60" spans="1:3" s="2" customFormat="1" ht="15" customHeight="1">
      <x:c r="A60" s="4" t="s">
        <x:v>36</x:v>
      </x:c>
      <x:c r="B60" s="6">
        <x:f>(C60/52)*100</x:f>
        <x:v>48.07692307692308</x:v>
      </x:c>
      <x:c r="C60" s="5">
        <x:v>25</x:v>
      </x:c>
    </x:row>
    <x:row r="61" spans="1:3" ht="15" customHeight="1">
      <x:c r="A61" s="4" t="s">
        <x:v>68</x:v>
      </x:c>
      <x:c r="B61" s="6">
        <x:f>(C61/52)*100</x:f>
        <x:v>9.6153846153846168</x:v>
      </x:c>
      <x:c r="C61" s="5">
        <x:v>5</x:v>
      </x:c>
    </x:row>
    <x:row r="62" spans="1:3" ht="15" customHeight="1">
      <x:c r="A62" s="5" t="s">
        <x:v>70</x:v>
      </x:c>
      <x:c r="B62" s="4">
        <x:f>SUM(B57:B61)</x:f>
        <x:v>100</x:v>
      </x:c>
      <x:c r="C62" s="5">
        <x:f>SUM(C57:C61)</x:f>
        <x:v>52</x:v>
      </x:c>
    </x:row>
    <x:row r="63" spans="1:3" ht="69" customHeight="1">
      <x:c r="A63" s="8" t="s">
        <x:v>23</x:v>
      </x:c>
      <x:c r="B63" s="9"/>
      <x:c r="C63" s="9"/>
    </x:row>
    <x:row r="66" spans="1:1">
      <x:c r="A66" s="3" t="s">
        <x:v>20</x:v>
      </x:c>
    </x:row>
    <x:row r="68" spans="1:3" ht="15" customHeight="1">
      <x:c r="A68" s="5" t="s">
        <x:v>66</x:v>
      </x:c>
      <x:c r="B68" s="5" t="s">
        <x:v>55</x:v>
      </x:c>
      <x:c r="C68" s="5" t="s">
        <x:v>64</x:v>
      </x:c>
    </x:row>
    <x:row r="69" spans="1:3" ht="15" customHeight="1">
      <x:c r="A69" s="4" t="s">
        <x:v>38</x:v>
      </x:c>
      <x:c r="B69" s="6">
        <x:f>(C69/333)*100</x:f>
        <x:v>6.9069069069069062</x:v>
      </x:c>
      <x:c r="C69" s="5">
        <x:v>23</x:v>
      </x:c>
    </x:row>
    <x:row r="70" spans="1:3" ht="15" customHeight="1">
      <x:c r="A70" s="4" t="s">
        <x:v>58</x:v>
      </x:c>
      <x:c r="B70" s="6">
        <x:f>(C70/333)*100</x:f>
        <x:v>7.5075075075075075</x:v>
      </x:c>
      <x:c r="C70" s="5">
        <x:v>25</x:v>
      </x:c>
    </x:row>
    <x:row r="71" spans="1:3" s="2" customFormat="1" ht="15" customHeight="1">
      <x:c r="A71" s="4" t="s">
        <x:v>59</x:v>
      </x:c>
      <x:c r="B71" s="6">
        <x:f>(C71/333)*100</x:f>
        <x:v>49.249249249249246</x:v>
      </x:c>
      <x:c r="C71" s="5">
        <x:v>164</x:v>
      </x:c>
    </x:row>
    <x:row r="72" spans="1:3" ht="15" customHeight="1">
      <x:c r="A72" s="4" t="s">
        <x:v>62</x:v>
      </x:c>
      <x:c r="B72" s="6">
        <x:f>(C72/333)*100</x:f>
        <x:v>19.81981981981982</x:v>
      </x:c>
      <x:c r="C72" s="5">
        <x:v>66</x:v>
      </x:c>
    </x:row>
    <x:row r="73" spans="1:3" ht="15" customHeight="1">
      <x:c r="A73" s="4" t="s">
        <x:v>60</x:v>
      </x:c>
      <x:c r="B73" s="6">
        <x:f>(C73/333)*100</x:f>
        <x:v>16.516516516516518</x:v>
      </x:c>
      <x:c r="C73" s="5">
        <x:v>55</x:v>
      </x:c>
    </x:row>
    <x:row r="74" spans="1:3" ht="15" customHeight="1">
      <x:c r="A74" s="5" t="s">
        <x:v>70</x:v>
      </x:c>
      <x:c r="B74" s="4">
        <x:f>SUM(B69:B73)</x:f>
        <x:v>99.999999999999986</x:v>
      </x:c>
      <x:c r="C74" s="5">
        <x:f>SUM(C69:C73)</x:f>
        <x:v>333</x:v>
      </x:c>
    </x:row>
    <x:row r="75" spans="1:3" ht="46.5" customHeight="1">
      <x:c r="A75" s="8" t="s">
        <x:v>6</x:v>
      </x:c>
      <x:c r="B75" s="9"/>
      <x:c r="C75" s="9"/>
    </x:row>
    <x:row r="78" spans="1:1">
      <x:c r="A78" s="3" t="s">
        <x:v>21</x:v>
      </x:c>
    </x:row>
    <x:row r="80" spans="1:3" ht="15" customHeight="1">
      <x:c r="A80" s="5" t="s">
        <x:v>52</x:v>
      </x:c>
      <x:c r="B80" s="5" t="s">
        <x:v>55</x:v>
      </x:c>
      <x:c r="C80" s="5" t="s">
        <x:v>64</x:v>
      </x:c>
    </x:row>
    <x:row r="81" spans="1:3" ht="15" customHeight="1">
      <x:c r="A81" s="4" t="s">
        <x:v>35</x:v>
      </x:c>
      <x:c r="B81" s="6">
        <x:f>(C81/48)*100</x:f>
        <x:v>72.916666666666657</x:v>
      </x:c>
      <x:c r="C81" s="5">
        <x:v>35</x:v>
      </x:c>
    </x:row>
    <x:row r="82" spans="1:3" ht="15" customHeight="1">
      <x:c r="A82" s="4" t="s">
        <x:v>34</x:v>
      </x:c>
      <x:c r="B82" s="6">
        <x:f>(C82/48)*100</x:f>
        <x:v>20.833333333333336</x:v>
      </x:c>
      <x:c r="C82" s="5">
        <x:v>10</x:v>
      </x:c>
    </x:row>
    <x:row r="83" spans="1:3" ht="15" customHeight="1">
      <x:c r="A83" s="4" t="s">
        <x:v>65</x:v>
      </x:c>
      <x:c r="B83" s="6">
        <x:f>(C83/48)*100</x:f>
        <x:v>6.25</x:v>
      </x:c>
      <x:c r="C83" s="5">
        <x:v>3</x:v>
      </x:c>
    </x:row>
    <x:row r="84" spans="1:3" ht="15" customHeight="1">
      <x:c r="A84" s="5" t="s">
        <x:v>70</x:v>
      </x:c>
      <x:c r="B84" s="4">
        <x:f>SUM(B81:B83)</x:f>
        <x:v>100</x:v>
      </x:c>
      <x:c r="C84" s="5">
        <x:f>SUM(C81:C83)</x:f>
        <x:v>48</x:v>
      </x:c>
    </x:row>
    <x:row r="85" spans="1:3" ht="27" customHeight="1">
      <x:c r="A85" s="9" t="s">
        <x:v>16</x:v>
      </x:c>
      <x:c r="B85" s="9"/>
      <x:c r="C85" s="9"/>
    </x:row>
    <x:row r="88" spans="1:1">
      <x:c r="A88" s="3" t="s">
        <x:v>17</x:v>
      </x:c>
    </x:row>
    <x:row r="90" spans="1:3" ht="15" customHeight="1">
      <x:c r="A90" s="5" t="s">
        <x:v>63</x:v>
      </x:c>
      <x:c r="B90" s="5" t="s">
        <x:v>55</x:v>
      </x:c>
      <x:c r="C90" s="5" t="s">
        <x:v>64</x:v>
      </x:c>
    </x:row>
    <x:row r="91" spans="1:3" ht="15" customHeight="1">
      <x:c r="A91" s="4" t="s">
        <x:v>38</x:v>
      </x:c>
      <x:c r="B91" s="6">
        <x:f>(C91/333)*100</x:f>
        <x:v>3.6036036036036037</x:v>
      </x:c>
      <x:c r="C91" s="5">
        <x:v>12</x:v>
      </x:c>
    </x:row>
    <x:row r="92" spans="1:3" ht="15" customHeight="1">
      <x:c r="A92" s="4" t="s">
        <x:v>58</x:v>
      </x:c>
      <x:c r="B92" s="6">
        <x:f>(C92/333)*100</x:f>
        <x:v>6.9069069069069062</x:v>
      </x:c>
      <x:c r="C92" s="5">
        <x:v>23</x:v>
      </x:c>
    </x:row>
    <x:row r="93" spans="1:3" s="2" customFormat="1" ht="15" customHeight="1">
      <x:c r="A93" s="4" t="s">
        <x:v>59</x:v>
      </x:c>
      <x:c r="B93" s="6">
        <x:f>(C93/333)*100</x:f>
        <x:v>35.735735735735737</x:v>
      </x:c>
      <x:c r="C93" s="5">
        <x:v>119</x:v>
      </x:c>
    </x:row>
    <x:row r="94" spans="1:3" ht="15" customHeight="1">
      <x:c r="A94" s="4" t="s">
        <x:v>62</x:v>
      </x:c>
      <x:c r="B94" s="6">
        <x:f>(C94/333)*100</x:f>
        <x:v>31.531531531531531</x:v>
      </x:c>
      <x:c r="C94" s="5">
        <x:v>105</x:v>
      </x:c>
    </x:row>
    <x:row r="95" spans="1:3" ht="15" customHeight="1">
      <x:c r="A95" s="4" t="s">
        <x:v>60</x:v>
      </x:c>
      <x:c r="B95" s="6">
        <x:f>(C95/333)*100</x:f>
        <x:v>22.222222222222221</x:v>
      </x:c>
      <x:c r="C95" s="5">
        <x:v>74</x:v>
      </x:c>
    </x:row>
    <x:row r="96" spans="1:3" ht="15" customHeight="1">
      <x:c r="A96" s="5" t="s">
        <x:v>70</x:v>
      </x:c>
      <x:c r="B96" s="4">
        <x:f>SUM(B91:B95)</x:f>
        <x:v>100</x:v>
      </x:c>
      <x:c r="C96" s="5">
        <x:f>SUM(C91:C95)</x:f>
        <x:v>333</x:v>
      </x:c>
    </x:row>
    <x:row r="97" spans="1:3" ht="48" customHeight="1">
      <x:c r="A97" s="8" t="s">
        <x:v>25</x:v>
      </x:c>
      <x:c r="B97" s="9"/>
      <x:c r="C97" s="9"/>
    </x:row>
    <x:row r="100" spans="1:1">
      <x:c r="A100" s="3" t="s">
        <x:v>8</x:v>
      </x:c>
    </x:row>
    <x:row r="102" spans="1:3" ht="15" customHeight="1">
      <x:c r="A102" s="5" t="s">
        <x:v>46</x:v>
      </x:c>
      <x:c r="B102" s="5" t="s">
        <x:v>55</x:v>
      </x:c>
      <x:c r="C102" s="5" t="s">
        <x:v>64</x:v>
      </x:c>
    </x:row>
    <x:row r="103" spans="1:3" ht="15" customHeight="1">
      <x:c r="A103" s="4" t="s">
        <x:v>38</x:v>
      </x:c>
      <x:c r="B103" s="6">
        <x:f>(C103/333)*100</x:f>
        <x:v>7.8078078078078077</x:v>
      </x:c>
      <x:c r="C103" s="5">
        <x:v>26</x:v>
      </x:c>
    </x:row>
    <x:row r="104" spans="1:3" ht="15" customHeight="1">
      <x:c r="A104" s="4" t="s">
        <x:v>58</x:v>
      </x:c>
      <x:c r="B104" s="6">
        <x:f>(C104/333)*100</x:f>
        <x:v>9.6096096096096097</x:v>
      </x:c>
      <x:c r="C104" s="5">
        <x:v>32</x:v>
      </x:c>
    </x:row>
    <x:row r="105" spans="1:3" s="2" customFormat="1" ht="15" customHeight="1">
      <x:c r="A105" s="4" t="s">
        <x:v>59</x:v>
      </x:c>
      <x:c r="B105" s="6">
        <x:f>(C105/333)*100</x:f>
        <x:v>37.237237237237238</x:v>
      </x:c>
      <x:c r="C105" s="5">
        <x:v>124</x:v>
      </x:c>
    </x:row>
    <x:row r="106" spans="1:3" ht="15" customHeight="1">
      <x:c r="A106" s="4" t="s">
        <x:v>62</x:v>
      </x:c>
      <x:c r="B106" s="6">
        <x:f>(C106/333)*100</x:f>
        <x:v>27.627627627627625</x:v>
      </x:c>
      <x:c r="C106" s="5">
        <x:v>92</x:v>
      </x:c>
    </x:row>
    <x:row r="107" spans="1:3" ht="15" customHeight="1">
      <x:c r="A107" s="4" t="s">
        <x:v>60</x:v>
      </x:c>
      <x:c r="B107" s="6">
        <x:f>(C107/333)*100</x:f>
        <x:v>17.717717717717719</x:v>
      </x:c>
      <x:c r="C107" s="5">
        <x:v>59</x:v>
      </x:c>
    </x:row>
    <x:row r="108" spans="1:3" ht="15" customHeight="1">
      <x:c r="A108" s="5" t="s">
        <x:v>70</x:v>
      </x:c>
      <x:c r="B108" s="4">
        <x:f>SUM(B103:B107)</x:f>
        <x:v>100</x:v>
      </x:c>
      <x:c r="C108" s="5">
        <x:f>SUM(C103:C107)</x:f>
        <x:v>333</x:v>
      </x:c>
    </x:row>
    <x:row r="109" spans="1:3" ht="45" customHeight="1">
      <x:c r="A109" s="8" t="s">
        <x:v>15</x:v>
      </x:c>
      <x:c r="B109" s="9"/>
      <x:c r="C109" s="9"/>
    </x:row>
    <x:row r="112" spans="1:1">
      <x:c r="A112" s="3" t="s">
        <x:v>18</x:v>
      </x:c>
    </x:row>
    <x:row r="114" spans="1:3" ht="15" customHeight="1">
      <x:c r="A114" s="5" t="s">
        <x:v>41</x:v>
      </x:c>
      <x:c r="B114" s="5" t="s">
        <x:v>55</x:v>
      </x:c>
      <x:c r="C114" s="5" t="s">
        <x:v>64</x:v>
      </x:c>
    </x:row>
    <x:row r="115" spans="1:3" ht="15" customHeight="1">
      <x:c r="A115" s="4" t="s">
        <x:v>5</x:v>
      </x:c>
      <x:c r="B115" s="6">
        <x:f>(C115/58)*100</x:f>
        <x:v>72.41379310344827</x:v>
      </x:c>
      <x:c r="C115" s="5">
        <x:v>42</x:v>
      </x:c>
    </x:row>
    <x:row r="116" spans="1:3" ht="15" customHeight="1">
      <x:c r="A116" s="4" t="s">
        <x:v>71</x:v>
      </x:c>
      <x:c r="B116" s="6">
        <x:f>(C116/58)*100</x:f>
        <x:v>27.586206896551722</x:v>
      </x:c>
      <x:c r="C116" s="5">
        <x:v>16</x:v>
      </x:c>
    </x:row>
    <x:row r="117" spans="1:3" ht="15" customHeight="1">
      <x:c r="A117" s="4" t="s">
        <x:v>65</x:v>
      </x:c>
      <x:c r="B117" s="6">
        <x:f>(C117/28)*100</x:f>
        <x:v>0</x:v>
      </x:c>
      <x:c r="C117" s="5"/>
    </x:row>
    <x:row r="118" spans="1:3" ht="15" customHeight="1">
      <x:c r="A118" s="5" t="s">
        <x:v>70</x:v>
      </x:c>
      <x:c r="B118" s="4">
        <x:f>SUM(B115:B117)</x:f>
        <x:v>100</x:v>
      </x:c>
      <x:c r="C118" s="5">
        <x:f>SUM(C115:C117)</x:f>
        <x:v>58</x:v>
      </x:c>
    </x:row>
    <x:row r="119" spans="1:3" ht="52.5" customHeight="1">
      <x:c r="A119" s="8" t="s">
        <x:v>3</x:v>
      </x:c>
      <x:c r="B119" s="9"/>
      <x:c r="C119" s="9"/>
    </x:row>
    <x:row r="122" spans="1:1">
      <x:c r="A122" s="3" t="s">
        <x:v>14</x:v>
      </x:c>
    </x:row>
    <x:row r="124" spans="1:3" ht="15" customHeight="1">
      <x:c r="A124" s="5" t="s">
        <x:v>57</x:v>
      </x:c>
      <x:c r="B124" s="5" t="s">
        <x:v>55</x:v>
      </x:c>
      <x:c r="C124" s="5" t="s">
        <x:v>64</x:v>
      </x:c>
    </x:row>
    <x:row r="125" spans="1:3" ht="15" customHeight="1">
      <x:c r="A125" s="4" t="s">
        <x:v>38</x:v>
      </x:c>
      <x:c r="B125" s="6">
        <x:f>(C125/333)*100</x:f>
        <x:v>10.51051051051051</x:v>
      </x:c>
      <x:c r="C125" s="5">
        <x:v>35</x:v>
      </x:c>
    </x:row>
    <x:row r="126" spans="1:3" ht="15" customHeight="1">
      <x:c r="A126" s="4" t="s">
        <x:v>58</x:v>
      </x:c>
      <x:c r="B126" s="6">
        <x:f>(C126/333)*100</x:f>
        <x:v>15.015015015015015</x:v>
      </x:c>
      <x:c r="C126" s="5">
        <x:v>50</x:v>
      </x:c>
    </x:row>
    <x:row r="127" spans="1:3" s="2" customFormat="1" ht="15" customHeight="1">
      <x:c r="A127" s="4" t="s">
        <x:v>59</x:v>
      </x:c>
      <x:c r="B127" s="6">
        <x:f>(C127/333)*100</x:f>
        <x:v>36.336336336336338</x:v>
      </x:c>
      <x:c r="C127" s="5">
        <x:v>121</x:v>
      </x:c>
    </x:row>
    <x:row r="128" spans="1:3" ht="15" customHeight="1">
      <x:c r="A128" s="4" t="s">
        <x:v>62</x:v>
      </x:c>
      <x:c r="B128" s="6">
        <x:f>(C128/333)*100</x:f>
        <x:v>18.918918918918919</x:v>
      </x:c>
      <x:c r="C128" s="5">
        <x:v>63</x:v>
      </x:c>
    </x:row>
    <x:row r="129" spans="1:3" ht="15" customHeight="1">
      <x:c r="A129" s="4" t="s">
        <x:v>60</x:v>
      </x:c>
      <x:c r="B129" s="6">
        <x:f>(C129/333)*100</x:f>
        <x:v>19.219219219219219</x:v>
      </x:c>
      <x:c r="C129" s="5">
        <x:v>64</x:v>
      </x:c>
    </x:row>
    <x:row r="130" spans="1:3" ht="15" customHeight="1">
      <x:c r="A130" s="5" t="s">
        <x:v>70</x:v>
      </x:c>
      <x:c r="B130" s="4">
        <x:f>SUM(B125:B129)</x:f>
        <x:v>100</x:v>
      </x:c>
      <x:c r="C130" s="5">
        <x:f>SUM(C125:C129)</x:f>
        <x:v>333</x:v>
      </x:c>
    </x:row>
    <x:row r="131" spans="1:3" ht="41.25" customHeight="1">
      <x:c r="A131" s="8" t="s">
        <x:v>28</x:v>
      </x:c>
      <x:c r="B131" s="9"/>
      <x:c r="C131" s="9"/>
    </x:row>
    <x:row r="134" spans="1:1">
      <x:c r="A134" s="3" t="s">
        <x:v>50</x:v>
      </x:c>
    </x:row>
    <x:row r="136" spans="1:3" ht="15" customHeight="1">
      <x:c r="A136" s="5" t="s">
        <x:v>61</x:v>
      </x:c>
      <x:c r="B136" s="5" t="s">
        <x:v>55</x:v>
      </x:c>
      <x:c r="C136" s="5" t="s">
        <x:v>64</x:v>
      </x:c>
    </x:row>
    <x:row r="137" spans="1:3" ht="15" customHeight="1">
      <x:c r="A137" s="4" t="s">
        <x:v>44</x:v>
      </x:c>
      <x:c r="B137" s="6">
        <x:f>(C137/248)*100</x:f>
        <x:v>32.258064516129032</x:v>
      </x:c>
      <x:c r="C137" s="5">
        <x:v>80</x:v>
      </x:c>
    </x:row>
    <x:row r="138" spans="1:3" ht="15" customHeight="1">
      <x:c r="A138" s="4" t="s">
        <x:v>29</x:v>
      </x:c>
      <x:c r="B138" s="6">
        <x:f>(C138/248)*100</x:f>
        <x:v>26.209677419354836</x:v>
      </x:c>
      <x:c r="C138" s="5">
        <x:v>65</x:v>
      </x:c>
    </x:row>
    <x:row r="139" spans="1:3" s="2" customFormat="1" ht="15" customHeight="1">
      <x:c r="A139" s="4" t="s">
        <x:v>73</x:v>
      </x:c>
      <x:c r="B139" s="6">
        <x:f>(C139/248)*100</x:f>
        <x:v>8.064516129032258</x:v>
      </x:c>
      <x:c r="C139" s="5">
        <x:v>20</x:v>
      </x:c>
    </x:row>
    <x:row r="140" spans="1:3" s="2" customFormat="1" ht="15" customHeight="1">
      <x:c r="A140" s="4" t="s">
        <x:v>39</x:v>
      </x:c>
      <x:c r="B140" s="6">
        <x:f>(C140/248)*100</x:f>
        <x:v>24.193548387096776</x:v>
      </x:c>
      <x:c r="C140" s="5">
        <x:v>60</x:v>
      </x:c>
    </x:row>
    <x:row r="141" spans="1:3" ht="15" customHeight="1">
      <x:c r="A141" s="4" t="s">
        <x:v>30</x:v>
      </x:c>
      <x:c r="B141" s="6">
        <x:f>(C141/248)*100</x:f>
        <x:v>8.064516129032258</x:v>
      </x:c>
      <x:c r="C141" s="5">
        <x:v>20</x:v>
      </x:c>
    </x:row>
    <x:row r="142" spans="1:3" ht="15" customHeight="1">
      <x:c r="A142" s="4" t="s">
        <x:v>53</x:v>
      </x:c>
      <x:c r="B142" s="6">
        <x:f>(C142/248)*100</x:f>
        <x:v>1.2096774193548387</x:v>
      </x:c>
      <x:c r="C142" s="5">
        <x:v>3</x:v>
      </x:c>
    </x:row>
    <x:row r="143" spans="1:3" ht="15" customHeight="1">
      <x:c r="A143" s="5" t="s">
        <x:v>70</x:v>
      </x:c>
      <x:c r="B143" s="4">
        <x:f>SUM(B137:B142)</x:f>
        <x:v>99.999999999999986</x:v>
      </x:c>
      <x:c r="C143" s="5">
        <x:f>SUM(C137:C142)</x:f>
        <x:v>248</x:v>
      </x:c>
    </x:row>
    <x:row r="144" spans="1:3" ht="33.75" customHeight="1">
      <x:c r="A144" s="8" t="s">
        <x:v>10</x:v>
      </x:c>
      <x:c r="B144" s="9"/>
      <x:c r="C144" s="9"/>
    </x:row>
    <x:row r="147" spans="1:1">
      <x:c r="A147" s="3" t="s">
        <x:v>49</x:v>
      </x:c>
    </x:row>
    <x:row r="149" spans="1:3" ht="15" customHeight="1">
      <x:c r="A149" s="5" t="s">
        <x:v>67</x:v>
      </x:c>
      <x:c r="B149" s="5" t="s">
        <x:v>55</x:v>
      </x:c>
      <x:c r="C149" s="5" t="s">
        <x:v>64</x:v>
      </x:c>
    </x:row>
    <x:row r="150" spans="1:3" ht="15" customHeight="1">
      <x:c r="A150" s="4" t="s">
        <x:v>32</x:v>
      </x:c>
      <x:c r="B150" s="6">
        <x:f>(C150/85)*100</x:f>
        <x:v>20</x:v>
      </x:c>
      <x:c r="C150" s="5">
        <x:v>17</x:v>
      </x:c>
    </x:row>
    <x:row r="151" spans="1:3" s="2" customFormat="1" ht="15" customHeight="1">
      <x:c r="A151" s="4" t="s">
        <x:v>31</x:v>
      </x:c>
      <x:c r="B151" s="6">
        <x:f>(C151/85)*100</x:f>
        <x:v>22.352941176470591</x:v>
      </x:c>
      <x:c r="C151" s="5">
        <x:v>19</x:v>
      </x:c>
    </x:row>
    <x:row r="152" spans="1:3" s="2" customFormat="1" ht="15" customHeight="1">
      <x:c r="A152" s="4" t="s">
        <x:v>12</x:v>
      </x:c>
      <x:c r="B152" s="6">
        <x:f>(C152/85)*100</x:f>
        <x:v>2.3529411764705883</x:v>
      </x:c>
      <x:c r="C152" s="5">
        <x:v>2</x:v>
      </x:c>
    </x:row>
    <x:row r="153" spans="1:3" ht="15" customHeight="1">
      <x:c r="A153" s="4" t="s">
        <x:v>40</x:v>
      </x:c>
      <x:c r="B153" s="6">
        <x:f>(C153/85)*100</x:f>
        <x:v>45.882352941176471</x:v>
      </x:c>
      <x:c r="C153" s="5">
        <x:v>39</x:v>
      </x:c>
    </x:row>
    <x:row r="154" spans="1:3" ht="15" customHeight="1">
      <x:c r="A154" s="4" t="s">
        <x:v>33</x:v>
      </x:c>
      <x:c r="B154" s="6">
        <x:f>(C154/85)*100</x:f>
        <x:v>4.7058823529411766</x:v>
      </x:c>
      <x:c r="C154" s="5">
        <x:v>4</x:v>
      </x:c>
    </x:row>
    <x:row r="155" spans="1:3" ht="15" customHeight="1">
      <x:c r="A155" s="4" t="s">
        <x:v>53</x:v>
      </x:c>
      <x:c r="B155" s="6">
        <x:f>(C155/85)*100</x:f>
        <x:v>4.7058823529411766</x:v>
      </x:c>
      <x:c r="C155" s="5">
        <x:v>4</x:v>
      </x:c>
    </x:row>
    <x:row r="156" spans="1:3" ht="15" customHeight="1">
      <x:c r="A156" s="5" t="s">
        <x:v>70</x:v>
      </x:c>
      <x:c r="B156" s="4">
        <x:f>SUM(B150:B155)</x:f>
        <x:v>100</x:v>
      </x:c>
      <x:c r="C156" s="5">
        <x:f>SUM(C150:C155)</x:f>
        <x:v>85</x:v>
      </x:c>
    </x:row>
    <x:row r="157" spans="1:3" ht="31.5" customHeight="1">
      <x:c r="A157" s="8" t="s">
        <x:v>1</x:v>
      </x:c>
      <x:c r="B157" s="9"/>
      <x:c r="C157" s="9"/>
    </x:row>
    <x:row r="161" spans="1:1">
      <x:c r="A161" s="3" t="s">
        <x:v>11</x:v>
      </x:c>
    </x:row>
    <x:row r="163" spans="1:3" ht="98.25" customHeight="1">
      <x:c r="A163" s="11" t="s">
        <x:v>2</x:v>
      </x:c>
      <x:c r="B163" s="12"/>
      <x:c r="C163" s="13"/>
    </x:row>
    <x:row r="166" spans="1:3" ht="168" customHeight="1">
      <x:c r="A166" s="11" t="s">
        <x:v>7</x:v>
      </x:c>
      <x:c r="B166" s="12"/>
      <x:c r="C166" s="13"/>
    </x:row>
  </x:sheetData>
  <x:mergeCells count="16">
    <x:mergeCell ref="A15:C15"/>
    <x:mergeCell ref="A27:C27"/>
    <x:mergeCell ref="A39:C39"/>
    <x:mergeCell ref="A51:C51"/>
    <x:mergeCell ref="A63:C63"/>
    <x:mergeCell ref="A75:C75"/>
    <x:mergeCell ref="A85:C85"/>
    <x:mergeCell ref="A97:C97"/>
    <x:mergeCell ref="A109:C109"/>
    <x:mergeCell ref="A119:C119"/>
    <x:mergeCell ref="A131:C131"/>
    <x:mergeCell ref="A144:C144"/>
    <x:mergeCell ref="A157:C157"/>
    <x:mergeCell ref="A1:C1"/>
    <x:mergeCell ref="A166:C166"/>
    <x:mergeCell ref="A163:C163"/>
  </x:mergeCells>
  <x:pageMargins left="0.82555556297302246" right="0.5" top="0.53777778148651123" bottom="0.43861111998558044" header="0.33791667222976685" footer="0.2638888955116272"/>
  <x:pageSetup paperSize="9" scale="100" firstPageNumber="1" fitToWidth="0" fitToHeight="0"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A1:A1"/>
  <x:sheetViews>
    <x:sheetView topLeftCell="A1" zoomScaleNormal="100" zoomScaleSheetLayoutView="75" workbookViewId="0">
      <x:selection activeCell="B2" activeCellId="0" sqref="B2:B2"/>
    </x:sheetView>
  </x:sheetViews>
  <x:sheetFormatPr defaultColWidth="8.88671875" defaultRowHeight="13.550000000000001"/>
  <x:sheetData/>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3"/>
  <x:dimension ref="A1:A1"/>
  <x:sheetViews>
    <x:sheetView topLeftCell="A1" zoomScaleNormal="100" zoomScaleSheetLayoutView="75" workbookViewId="0">
      <x:selection activeCell="A1" activeCellId="0" sqref="A1:A1"/>
    </x:sheetView>
  </x:sheetViews>
  <x:sheetFormatPr defaultColWidth="8.88671875" defaultRowHeight="13.75"/>
  <x:sheetData/>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3" baseType="lpstr">
      <vt:lpstr>Sheet1</vt:lpstr>
      <vt:lpstr>Sheet2</vt:lpstr>
      <vt:lpstr>Sheet3</vt:lpstr>
    </vt:vector>
  </ep:TitlesOfParts>
  <ep:TotalTime>167</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user-pc</dc:creator>
  <cp:lastModifiedBy>user</cp:lastModifiedBy>
  <cp:revision>102</cp:revision>
  <dcterms:created xsi:type="dcterms:W3CDTF">2019-06-26T04:36:24.201</dcterms:created>
  <dcterms:modified xsi:type="dcterms:W3CDTF">2024-08-26T00:58:31.495</dcterms:modified>
  <cp:version>1100.0100.01</cp:version>
</cp:coreProperties>
</file>